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审核通过名单（加密）" sheetId="1" r:id="rId1"/>
  </sheets>
  <definedNames>
    <definedName name="_xlnm.Print_Titles" localSheetId="0">'审核通过名单（加密）'!$1:$2</definedName>
  </definedNames>
  <calcPr fullCalcOnLoad="1"/>
</workbook>
</file>

<file path=xl/sharedStrings.xml><?xml version="1.0" encoding="utf-8"?>
<sst xmlns="http://schemas.openxmlformats.org/spreadsheetml/2006/main" count="312" uniqueCount="288">
  <si>
    <t>海南省交通学校                                      2019年公开招聘资格审查通过人员名单</t>
  </si>
  <si>
    <t>序号</t>
  </si>
  <si>
    <t>姓名</t>
  </si>
  <si>
    <t>性别</t>
  </si>
  <si>
    <t>身份证号</t>
  </si>
  <si>
    <t>联系电话</t>
  </si>
  <si>
    <t>420********412</t>
  </si>
  <si>
    <t>139********88</t>
  </si>
  <si>
    <t>430********35X</t>
  </si>
  <si>
    <t>138********09</t>
  </si>
  <si>
    <t>460********412</t>
  </si>
  <si>
    <t>131********00</t>
  </si>
  <si>
    <t>342********027</t>
  </si>
  <si>
    <t>158********17</t>
  </si>
  <si>
    <t>460********035</t>
  </si>
  <si>
    <t>188********13</t>
  </si>
  <si>
    <t>460********653</t>
  </si>
  <si>
    <t>188********33</t>
  </si>
  <si>
    <t>460********215</t>
  </si>
  <si>
    <t>133********38</t>
  </si>
  <si>
    <t>421********028</t>
  </si>
  <si>
    <t>139********30</t>
  </si>
  <si>
    <t>460********121</t>
  </si>
  <si>
    <t>189********63</t>
  </si>
  <si>
    <t>460********027</t>
  </si>
  <si>
    <t>187********68</t>
  </si>
  <si>
    <t>460********921</t>
  </si>
  <si>
    <t>151********81</t>
  </si>
  <si>
    <t>460********02X</t>
  </si>
  <si>
    <t>189********85</t>
  </si>
  <si>
    <t>510********728</t>
  </si>
  <si>
    <t>136********30</t>
  </si>
  <si>
    <t>150********013</t>
  </si>
  <si>
    <t>186********56</t>
  </si>
  <si>
    <t>460********657</t>
  </si>
  <si>
    <t>135********30</t>
  </si>
  <si>
    <t>510********799</t>
  </si>
  <si>
    <t>151********35</t>
  </si>
  <si>
    <t>622********330</t>
  </si>
  <si>
    <t>183********86</t>
  </si>
  <si>
    <t>140********022</t>
  </si>
  <si>
    <t>135********80</t>
  </si>
  <si>
    <t>230********027</t>
  </si>
  <si>
    <t>130********39</t>
  </si>
  <si>
    <t>230********083</t>
  </si>
  <si>
    <t>178********86</t>
  </si>
  <si>
    <t>231********628</t>
  </si>
  <si>
    <t>151********99</t>
  </si>
  <si>
    <t>410********527</t>
  </si>
  <si>
    <t>186********65</t>
  </si>
  <si>
    <t>421********669</t>
  </si>
  <si>
    <t>136********80</t>
  </si>
  <si>
    <t>460********666</t>
  </si>
  <si>
    <t>182********79</t>
  </si>
  <si>
    <t>460********423</t>
  </si>
  <si>
    <t>187********28</t>
  </si>
  <si>
    <t>460********814</t>
  </si>
  <si>
    <t>130********97</t>
  </si>
  <si>
    <t>460********023</t>
  </si>
  <si>
    <t>150********71</t>
  </si>
  <si>
    <t>460********288</t>
  </si>
  <si>
    <t>136********36</t>
  </si>
  <si>
    <t>460********420</t>
  </si>
  <si>
    <t>188********80</t>
  </si>
  <si>
    <t>460********645</t>
  </si>
  <si>
    <t>188********86</t>
  </si>
  <si>
    <t>460********259</t>
  </si>
  <si>
    <t>139********45</t>
  </si>
  <si>
    <t>460********026</t>
  </si>
  <si>
    <t>136********70</t>
  </si>
  <si>
    <t>460********069</t>
  </si>
  <si>
    <t>139********66</t>
  </si>
  <si>
    <t>460********159</t>
  </si>
  <si>
    <t>138********62</t>
  </si>
  <si>
    <t>460********422</t>
  </si>
  <si>
    <t>135********36</t>
  </si>
  <si>
    <t>460********020</t>
  </si>
  <si>
    <t>138********26</t>
  </si>
  <si>
    <t>460********620</t>
  </si>
  <si>
    <t>138********42</t>
  </si>
  <si>
    <t>151********39</t>
  </si>
  <si>
    <t>460********889</t>
  </si>
  <si>
    <t>151********79</t>
  </si>
  <si>
    <t>460********747</t>
  </si>
  <si>
    <t>150********91</t>
  </si>
  <si>
    <t>460********821</t>
  </si>
  <si>
    <t>131********33</t>
  </si>
  <si>
    <t>460********021</t>
  </si>
  <si>
    <t>137********19</t>
  </si>
  <si>
    <t>182********94</t>
  </si>
  <si>
    <t>187********73</t>
  </si>
  <si>
    <t>460********844</t>
  </si>
  <si>
    <t>136********39</t>
  </si>
  <si>
    <t>189********18</t>
  </si>
  <si>
    <t>513********230</t>
  </si>
  <si>
    <t>188********40</t>
  </si>
  <si>
    <t>530********017</t>
  </si>
  <si>
    <t>188********20</t>
  </si>
  <si>
    <t>610********125</t>
  </si>
  <si>
    <t>138********40</t>
  </si>
  <si>
    <t>142********048</t>
  </si>
  <si>
    <t>136********10</t>
  </si>
  <si>
    <t>220********817</t>
  </si>
  <si>
    <t>186********85</t>
  </si>
  <si>
    <t>350********424</t>
  </si>
  <si>
    <t>186********06</t>
  </si>
  <si>
    <t>362********026</t>
  </si>
  <si>
    <t>182********11</t>
  </si>
  <si>
    <t>422********062</t>
  </si>
  <si>
    <t>131********11</t>
  </si>
  <si>
    <t>460********767</t>
  </si>
  <si>
    <t>139********61</t>
  </si>
  <si>
    <t>132********19</t>
  </si>
  <si>
    <t>460********229</t>
  </si>
  <si>
    <t>136********79</t>
  </si>
  <si>
    <t>460********227</t>
  </si>
  <si>
    <t>136********45</t>
  </si>
  <si>
    <t>183********56</t>
  </si>
  <si>
    <t>460********742</t>
  </si>
  <si>
    <t>188********51</t>
  </si>
  <si>
    <t>460********623</t>
  </si>
  <si>
    <t>138********39</t>
  </si>
  <si>
    <t>460********128</t>
  </si>
  <si>
    <t>152********00</t>
  </si>
  <si>
    <t>460********427</t>
  </si>
  <si>
    <t>155********95</t>
  </si>
  <si>
    <t>460********969</t>
  </si>
  <si>
    <t>139********84</t>
  </si>
  <si>
    <t>460********487</t>
  </si>
  <si>
    <t>182********59</t>
  </si>
  <si>
    <t>189********86</t>
  </si>
  <si>
    <t>460********222</t>
  </si>
  <si>
    <t>180********28</t>
  </si>
  <si>
    <t>188********55</t>
  </si>
  <si>
    <t>460********524</t>
  </si>
  <si>
    <t>460********242</t>
  </si>
  <si>
    <t>135********22</t>
  </si>
  <si>
    <t>182********76</t>
  </si>
  <si>
    <t>511********220</t>
  </si>
  <si>
    <t>188********36</t>
  </si>
  <si>
    <t>620********028</t>
  </si>
  <si>
    <t>186********18</t>
  </si>
  <si>
    <t>410********518</t>
  </si>
  <si>
    <t>134********63</t>
  </si>
  <si>
    <t>152********92</t>
  </si>
  <si>
    <t>460********024</t>
  </si>
  <si>
    <t>186********57</t>
  </si>
  <si>
    <t>460********072</t>
  </si>
  <si>
    <t>152********35</t>
  </si>
  <si>
    <t>460********047</t>
  </si>
  <si>
    <t>152********31</t>
  </si>
  <si>
    <t>232********047</t>
  </si>
  <si>
    <t>156********80</t>
  </si>
  <si>
    <t>420********522</t>
  </si>
  <si>
    <t>136********74</t>
  </si>
  <si>
    <t>440********820</t>
  </si>
  <si>
    <t>189********61</t>
  </si>
  <si>
    <t>460********843</t>
  </si>
  <si>
    <t>138********22</t>
  </si>
  <si>
    <t>460********428</t>
  </si>
  <si>
    <t>150********11</t>
  </si>
  <si>
    <t>460********823</t>
  </si>
  <si>
    <t>187********79</t>
  </si>
  <si>
    <t>460********122</t>
  </si>
  <si>
    <t>130********61</t>
  </si>
  <si>
    <t>460********885</t>
  </si>
  <si>
    <t>151********51</t>
  </si>
  <si>
    <t>460********509</t>
  </si>
  <si>
    <t>188********12</t>
  </si>
  <si>
    <t>460********482</t>
  </si>
  <si>
    <t>151********21</t>
  </si>
  <si>
    <t>130********024</t>
  </si>
  <si>
    <t>130********948</t>
  </si>
  <si>
    <t>156********20</t>
  </si>
  <si>
    <t>220********812</t>
  </si>
  <si>
    <t>133********81</t>
  </si>
  <si>
    <t>220********04X</t>
  </si>
  <si>
    <t>176********88</t>
  </si>
  <si>
    <t>220********516</t>
  </si>
  <si>
    <t>185********41</t>
  </si>
  <si>
    <t>411********046</t>
  </si>
  <si>
    <t>139********01</t>
  </si>
  <si>
    <t>412********763</t>
  </si>
  <si>
    <t>181********83</t>
  </si>
  <si>
    <t>430********035</t>
  </si>
  <si>
    <t>155********40</t>
  </si>
  <si>
    <t>441********126</t>
  </si>
  <si>
    <t>181********82</t>
  </si>
  <si>
    <t>445********922</t>
  </si>
  <si>
    <t>139********51</t>
  </si>
  <si>
    <t>445********114</t>
  </si>
  <si>
    <t>151********71</t>
  </si>
  <si>
    <t>460********723</t>
  </si>
  <si>
    <t>136********37</t>
  </si>
  <si>
    <t>460********720</t>
  </si>
  <si>
    <t>189********77</t>
  </si>
  <si>
    <t>460********120</t>
  </si>
  <si>
    <t>188********00</t>
  </si>
  <si>
    <t>460********321</t>
  </si>
  <si>
    <t>188********30</t>
  </si>
  <si>
    <t>460********84X</t>
  </si>
  <si>
    <t>157********85</t>
  </si>
  <si>
    <t>460********418</t>
  </si>
  <si>
    <t>187********61</t>
  </si>
  <si>
    <t>460********630</t>
  </si>
  <si>
    <t>460********825</t>
  </si>
  <si>
    <t>187********30</t>
  </si>
  <si>
    <t>460********82X</t>
  </si>
  <si>
    <t>460********081</t>
  </si>
  <si>
    <t>139********63</t>
  </si>
  <si>
    <t>460********828</t>
  </si>
  <si>
    <t>131********25</t>
  </si>
  <si>
    <t>460********419</t>
  </si>
  <si>
    <t>139********54</t>
  </si>
  <si>
    <t>460********055</t>
  </si>
  <si>
    <t>186********09</t>
  </si>
  <si>
    <t>460********220</t>
  </si>
  <si>
    <t>138********28</t>
  </si>
  <si>
    <t>460********818</t>
  </si>
  <si>
    <t>186********50</t>
  </si>
  <si>
    <t>460********110</t>
  </si>
  <si>
    <t>188********82</t>
  </si>
  <si>
    <t>460********019</t>
  </si>
  <si>
    <t>139********06</t>
  </si>
  <si>
    <t>460********421</t>
  </si>
  <si>
    <t>136********16</t>
  </si>
  <si>
    <t>460********225</t>
  </si>
  <si>
    <t>139********70</t>
  </si>
  <si>
    <t>189********88</t>
  </si>
  <si>
    <t>460********361</t>
  </si>
  <si>
    <t>158********34</t>
  </si>
  <si>
    <t>182********92</t>
  </si>
  <si>
    <t>460********060</t>
  </si>
  <si>
    <t>150********66</t>
  </si>
  <si>
    <t>460********738</t>
  </si>
  <si>
    <t>139********09</t>
  </si>
  <si>
    <t>460********92X</t>
  </si>
  <si>
    <t>152********60</t>
  </si>
  <si>
    <t>460********017</t>
  </si>
  <si>
    <t>133********84</t>
  </si>
  <si>
    <t>460********42X</t>
  </si>
  <si>
    <t>187********06</t>
  </si>
  <si>
    <t>460********922</t>
  </si>
  <si>
    <t>151********72</t>
  </si>
  <si>
    <t>152********83</t>
  </si>
  <si>
    <t>460********322</t>
  </si>
  <si>
    <t>183********06</t>
  </si>
  <si>
    <t>460********546</t>
  </si>
  <si>
    <t>155********93</t>
  </si>
  <si>
    <t>460********059</t>
  </si>
  <si>
    <t>139********62</t>
  </si>
  <si>
    <t>460********320</t>
  </si>
  <si>
    <t>139********85</t>
  </si>
  <si>
    <t>133********91</t>
  </si>
  <si>
    <t>155********18</t>
  </si>
  <si>
    <t>136********24</t>
  </si>
  <si>
    <t>187********89</t>
  </si>
  <si>
    <t>460********226</t>
  </si>
  <si>
    <t>460********629</t>
  </si>
  <si>
    <t>151********26</t>
  </si>
  <si>
    <t>460********029</t>
  </si>
  <si>
    <t>180********77</t>
  </si>
  <si>
    <t>460********228</t>
  </si>
  <si>
    <t>151********64</t>
  </si>
  <si>
    <t>460********248</t>
  </si>
  <si>
    <t>186********17</t>
  </si>
  <si>
    <t>460********211</t>
  </si>
  <si>
    <t>152********86</t>
  </si>
  <si>
    <t>460********022</t>
  </si>
  <si>
    <t>189********13</t>
  </si>
  <si>
    <t>460********528</t>
  </si>
  <si>
    <t>153********02</t>
  </si>
  <si>
    <t>460********626</t>
  </si>
  <si>
    <t>188********07</t>
  </si>
  <si>
    <t>460********028</t>
  </si>
  <si>
    <t>138********92</t>
  </si>
  <si>
    <t>460********316</t>
  </si>
  <si>
    <t>151********76</t>
  </si>
  <si>
    <t>460********824</t>
  </si>
  <si>
    <t>150********03</t>
  </si>
  <si>
    <t>460********329</t>
  </si>
  <si>
    <t>186********15</t>
  </si>
  <si>
    <t>460********161</t>
  </si>
  <si>
    <t>138********08</t>
  </si>
  <si>
    <t>460********042</t>
  </si>
  <si>
    <t>189********20</t>
  </si>
  <si>
    <t>460********129</t>
  </si>
  <si>
    <t>136********63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</si>
</sst>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3" applyNumberFormat="0" applyFill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3" borderId="0" applyNumberFormat="0" applyBorder="0" applyAlignment="0" applyProtection="0"/>
    <xf numFmtId="0" fontId="12" fillId="2" borderId="5" applyNumberFormat="0" applyAlignment="0" applyProtection="0"/>
    <xf numFmtId="0" fontId="14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7" applyNumberFormat="0" applyFill="0" applyAlignment="0" applyProtection="0"/>
    <xf numFmtId="0" fontId="5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4" fillId="16" borderId="0" applyNumberFormat="0" applyBorder="0" applyAlignment="0" applyProtection="0"/>
    <xf numFmtId="0" fontId="0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4" borderId="0" applyNumberFormat="0" applyBorder="0" applyAlignment="0" applyProtection="0"/>
    <xf numFmtId="0" fontId="4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tabSelected="1" workbookViewId="0" topLeftCell="A1">
      <selection activeCell="J77" sqref="J77"/>
    </sheetView>
  </sheetViews>
  <sheetFormatPr defaultColWidth="9.00390625" defaultRowHeight="13.5"/>
  <cols>
    <col min="1" max="1" width="5.75390625" style="1" customWidth="1"/>
    <col min="2" max="2" width="12.125" style="0" customWidth="1"/>
    <col min="3" max="3" width="8.625" style="0" customWidth="1"/>
    <col min="4" max="4" width="25.00390625" style="0" customWidth="1"/>
    <col min="5" max="5" width="22.875" style="0" customWidth="1"/>
  </cols>
  <sheetData>
    <row r="1" spans="1:5" ht="54" customHeight="1">
      <c r="A1" s="2" t="s">
        <v>0</v>
      </c>
      <c r="B1" s="3"/>
      <c r="C1" s="3"/>
      <c r="D1" s="3"/>
      <c r="E1" s="4"/>
    </row>
    <row r="2" spans="1:5" ht="22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14.25" customHeight="1">
      <c r="A3" s="5">
        <v>1</v>
      </c>
      <c r="B3" s="7" t="str">
        <f>"王华林"</f>
        <v>王华林</v>
      </c>
      <c r="C3" s="7" t="str">
        <f>"男"</f>
        <v>男</v>
      </c>
      <c r="D3" s="7" t="s">
        <v>6</v>
      </c>
      <c r="E3" s="7" t="s">
        <v>7</v>
      </c>
    </row>
    <row r="4" spans="1:5" ht="14.25" customHeight="1">
      <c r="A4" s="5">
        <v>2</v>
      </c>
      <c r="B4" s="7" t="str">
        <f>"周通达"</f>
        <v>周通达</v>
      </c>
      <c r="C4" s="7" t="str">
        <f>"男"</f>
        <v>男</v>
      </c>
      <c r="D4" s="7" t="s">
        <v>8</v>
      </c>
      <c r="E4" s="7" t="s">
        <v>9</v>
      </c>
    </row>
    <row r="5" spans="1:5" ht="14.25" customHeight="1">
      <c r="A5" s="5">
        <v>3</v>
      </c>
      <c r="B5" s="7" t="str">
        <f>"朱锋"</f>
        <v>朱锋</v>
      </c>
      <c r="C5" s="7" t="str">
        <f>"男"</f>
        <v>男</v>
      </c>
      <c r="D5" s="7" t="s">
        <v>10</v>
      </c>
      <c r="E5" s="7" t="s">
        <v>11</v>
      </c>
    </row>
    <row r="6" spans="1:5" ht="14.25" customHeight="1">
      <c r="A6" s="5">
        <v>4</v>
      </c>
      <c r="B6" s="7" t="str">
        <f>"张桃桃"</f>
        <v>张桃桃</v>
      </c>
      <c r="C6" s="7" t="str">
        <f>"女"</f>
        <v>女</v>
      </c>
      <c r="D6" s="7" t="s">
        <v>12</v>
      </c>
      <c r="E6" s="7" t="s">
        <v>13</v>
      </c>
    </row>
    <row r="7" spans="1:5" ht="14.25" customHeight="1">
      <c r="A7" s="5">
        <v>5</v>
      </c>
      <c r="B7" s="7" t="str">
        <f>"符红富"</f>
        <v>符红富</v>
      </c>
      <c r="C7" s="7" t="str">
        <f>"男"</f>
        <v>男</v>
      </c>
      <c r="D7" s="7" t="s">
        <v>14</v>
      </c>
      <c r="E7" s="7" t="s">
        <v>15</v>
      </c>
    </row>
    <row r="8" spans="1:5" ht="14.25" customHeight="1">
      <c r="A8" s="5">
        <v>6</v>
      </c>
      <c r="B8" s="7" t="str">
        <f>"李琼"</f>
        <v>李琼</v>
      </c>
      <c r="C8" s="7" t="str">
        <f>"男"</f>
        <v>男</v>
      </c>
      <c r="D8" s="7" t="s">
        <v>16</v>
      </c>
      <c r="E8" s="7" t="s">
        <v>17</v>
      </c>
    </row>
    <row r="9" spans="1:5" ht="14.25" customHeight="1">
      <c r="A9" s="5">
        <v>7</v>
      </c>
      <c r="B9" s="7" t="str">
        <f>"焦小白"</f>
        <v>焦小白</v>
      </c>
      <c r="C9" s="7" t="str">
        <f>"男"</f>
        <v>男</v>
      </c>
      <c r="D9" s="7" t="s">
        <v>18</v>
      </c>
      <c r="E9" s="7" t="s">
        <v>19</v>
      </c>
    </row>
    <row r="10" spans="1:5" ht="14.25" customHeight="1">
      <c r="A10" s="5">
        <v>8</v>
      </c>
      <c r="B10" s="7" t="str">
        <f>"甘育蓉"</f>
        <v>甘育蓉</v>
      </c>
      <c r="C10" s="7" t="str">
        <f aca="true" t="shared" si="0" ref="C10:C15">"女"</f>
        <v>女</v>
      </c>
      <c r="D10" s="7" t="s">
        <v>20</v>
      </c>
      <c r="E10" s="7" t="s">
        <v>21</v>
      </c>
    </row>
    <row r="11" spans="1:5" ht="14.25" customHeight="1">
      <c r="A11" s="5">
        <v>9</v>
      </c>
      <c r="B11" s="7" t="str">
        <f>"周丹"</f>
        <v>周丹</v>
      </c>
      <c r="C11" s="7" t="str">
        <f t="shared" si="0"/>
        <v>女</v>
      </c>
      <c r="D11" s="7" t="s">
        <v>22</v>
      </c>
      <c r="E11" s="7" t="s">
        <v>23</v>
      </c>
    </row>
    <row r="12" spans="1:5" ht="14.25" customHeight="1">
      <c r="A12" s="5">
        <v>10</v>
      </c>
      <c r="B12" s="7" t="str">
        <f>"黄剑兰"</f>
        <v>黄剑兰</v>
      </c>
      <c r="C12" s="7" t="str">
        <f t="shared" si="0"/>
        <v>女</v>
      </c>
      <c r="D12" s="7" t="s">
        <v>24</v>
      </c>
      <c r="E12" s="7" t="s">
        <v>25</v>
      </c>
    </row>
    <row r="13" spans="1:5" ht="14.25" customHeight="1">
      <c r="A13" s="5">
        <v>11</v>
      </c>
      <c r="B13" s="7" t="str">
        <f>"李祝锦"</f>
        <v>李祝锦</v>
      </c>
      <c r="C13" s="7" t="str">
        <f t="shared" si="0"/>
        <v>女</v>
      </c>
      <c r="D13" s="7" t="s">
        <v>26</v>
      </c>
      <c r="E13" s="7" t="s">
        <v>27</v>
      </c>
    </row>
    <row r="14" spans="1:5" ht="14.25" customHeight="1">
      <c r="A14" s="5">
        <v>12</v>
      </c>
      <c r="B14" s="7" t="str">
        <f>"方霞"</f>
        <v>方霞</v>
      </c>
      <c r="C14" s="7" t="str">
        <f t="shared" si="0"/>
        <v>女</v>
      </c>
      <c r="D14" s="7" t="s">
        <v>28</v>
      </c>
      <c r="E14" s="7" t="s">
        <v>29</v>
      </c>
    </row>
    <row r="15" spans="1:5" ht="14.25" customHeight="1">
      <c r="A15" s="5">
        <v>13</v>
      </c>
      <c r="B15" s="7" t="str">
        <f>"杨梅"</f>
        <v>杨梅</v>
      </c>
      <c r="C15" s="7" t="str">
        <f t="shared" si="0"/>
        <v>女</v>
      </c>
      <c r="D15" s="7" t="s">
        <v>30</v>
      </c>
      <c r="E15" s="7" t="s">
        <v>31</v>
      </c>
    </row>
    <row r="16" spans="1:5" ht="14.25" customHeight="1">
      <c r="A16" s="5">
        <v>14</v>
      </c>
      <c r="B16" s="7" t="str">
        <f>"泰晨"</f>
        <v>泰晨</v>
      </c>
      <c r="C16" s="7" t="str">
        <f>"男"</f>
        <v>男</v>
      </c>
      <c r="D16" s="7" t="s">
        <v>32</v>
      </c>
      <c r="E16" s="7" t="s">
        <v>33</v>
      </c>
    </row>
    <row r="17" spans="1:5" ht="14.25" customHeight="1">
      <c r="A17" s="5">
        <v>15</v>
      </c>
      <c r="B17" s="7" t="str">
        <f>"秦文"</f>
        <v>秦文</v>
      </c>
      <c r="C17" s="7" t="str">
        <f>"男"</f>
        <v>男</v>
      </c>
      <c r="D17" s="7" t="s">
        <v>34</v>
      </c>
      <c r="E17" s="7" t="s">
        <v>35</v>
      </c>
    </row>
    <row r="18" spans="1:5" ht="14.25" customHeight="1">
      <c r="A18" s="5">
        <v>16</v>
      </c>
      <c r="B18" s="7" t="str">
        <f>"王洪"</f>
        <v>王洪</v>
      </c>
      <c r="C18" s="7" t="str">
        <f>"男"</f>
        <v>男</v>
      </c>
      <c r="D18" s="7" t="s">
        <v>36</v>
      </c>
      <c r="E18" s="7" t="s">
        <v>37</v>
      </c>
    </row>
    <row r="19" spans="1:5" ht="14.25" customHeight="1">
      <c r="A19" s="5">
        <v>17</v>
      </c>
      <c r="B19" s="7" t="str">
        <f>"苏旺海"</f>
        <v>苏旺海</v>
      </c>
      <c r="C19" s="7" t="str">
        <f>"男"</f>
        <v>男</v>
      </c>
      <c r="D19" s="7" t="s">
        <v>38</v>
      </c>
      <c r="E19" s="7" t="s">
        <v>39</v>
      </c>
    </row>
    <row r="20" spans="1:5" ht="14.25" customHeight="1">
      <c r="A20" s="5">
        <v>18</v>
      </c>
      <c r="B20" s="7" t="str">
        <f>"常娜"</f>
        <v>常娜</v>
      </c>
      <c r="C20" s="7" t="str">
        <f aca="true" t="shared" si="1" ref="C20:C27">"女"</f>
        <v>女</v>
      </c>
      <c r="D20" s="7" t="s">
        <v>40</v>
      </c>
      <c r="E20" s="7" t="s">
        <v>41</v>
      </c>
    </row>
    <row r="21" spans="1:5" ht="14.25" customHeight="1">
      <c r="A21" s="5">
        <v>19</v>
      </c>
      <c r="B21" s="7" t="str">
        <f>"边祥梅"</f>
        <v>边祥梅</v>
      </c>
      <c r="C21" s="7" t="str">
        <f t="shared" si="1"/>
        <v>女</v>
      </c>
      <c r="D21" s="7" t="s">
        <v>42</v>
      </c>
      <c r="E21" s="7" t="s">
        <v>43</v>
      </c>
    </row>
    <row r="22" spans="1:5" ht="14.25" customHeight="1">
      <c r="A22" s="5">
        <v>20</v>
      </c>
      <c r="B22" s="7" t="str">
        <f>"张立静"</f>
        <v>张立静</v>
      </c>
      <c r="C22" s="7" t="str">
        <f t="shared" si="1"/>
        <v>女</v>
      </c>
      <c r="D22" s="7" t="s">
        <v>44</v>
      </c>
      <c r="E22" s="7" t="s">
        <v>45</v>
      </c>
    </row>
    <row r="23" spans="1:5" ht="14.25" customHeight="1">
      <c r="A23" s="5">
        <v>21</v>
      </c>
      <c r="B23" s="7" t="str">
        <f>"陈佳凡"</f>
        <v>陈佳凡</v>
      </c>
      <c r="C23" s="7" t="str">
        <f t="shared" si="1"/>
        <v>女</v>
      </c>
      <c r="D23" s="7" t="s">
        <v>46</v>
      </c>
      <c r="E23" s="7" t="s">
        <v>47</v>
      </c>
    </row>
    <row r="24" spans="1:5" ht="14.25" customHeight="1">
      <c r="A24" s="5">
        <v>22</v>
      </c>
      <c r="B24" s="7" t="str">
        <f>"赵艳艳"</f>
        <v>赵艳艳</v>
      </c>
      <c r="C24" s="7" t="str">
        <f t="shared" si="1"/>
        <v>女</v>
      </c>
      <c r="D24" s="7" t="s">
        <v>48</v>
      </c>
      <c r="E24" s="7" t="s">
        <v>49</v>
      </c>
    </row>
    <row r="25" spans="1:5" ht="14.25" customHeight="1">
      <c r="A25" s="5">
        <v>23</v>
      </c>
      <c r="B25" s="7" t="str">
        <f>"梅雅雯"</f>
        <v>梅雅雯</v>
      </c>
      <c r="C25" s="7" t="str">
        <f t="shared" si="1"/>
        <v>女</v>
      </c>
      <c r="D25" s="7" t="s">
        <v>50</v>
      </c>
      <c r="E25" s="7" t="s">
        <v>51</v>
      </c>
    </row>
    <row r="26" spans="1:5" ht="14.25" customHeight="1">
      <c r="A26" s="5">
        <v>24</v>
      </c>
      <c r="B26" s="7" t="str">
        <f>"郑庆燕"</f>
        <v>郑庆燕</v>
      </c>
      <c r="C26" s="7" t="str">
        <f t="shared" si="1"/>
        <v>女</v>
      </c>
      <c r="D26" s="7" t="s">
        <v>52</v>
      </c>
      <c r="E26" s="7" t="s">
        <v>53</v>
      </c>
    </row>
    <row r="27" spans="1:5" ht="14.25" customHeight="1">
      <c r="A27" s="5">
        <v>25</v>
      </c>
      <c r="B27" s="7" t="str">
        <f>"林木妹"</f>
        <v>林木妹</v>
      </c>
      <c r="C27" s="7" t="str">
        <f t="shared" si="1"/>
        <v>女</v>
      </c>
      <c r="D27" s="7" t="s">
        <v>54</v>
      </c>
      <c r="E27" s="7" t="s">
        <v>55</v>
      </c>
    </row>
    <row r="28" spans="1:5" ht="14.25" customHeight="1">
      <c r="A28" s="5">
        <v>26</v>
      </c>
      <c r="B28" s="7" t="str">
        <f>"卢健阳"</f>
        <v>卢健阳</v>
      </c>
      <c r="C28" s="7" t="str">
        <f>"男"</f>
        <v>男</v>
      </c>
      <c r="D28" s="7" t="s">
        <v>56</v>
      </c>
      <c r="E28" s="7" t="s">
        <v>57</v>
      </c>
    </row>
    <row r="29" spans="1:5" ht="14.25" customHeight="1">
      <c r="A29" s="5">
        <v>27</v>
      </c>
      <c r="B29" s="7" t="str">
        <f>"陈冰"</f>
        <v>陈冰</v>
      </c>
      <c r="C29" s="7" t="str">
        <f>"女"</f>
        <v>女</v>
      </c>
      <c r="D29" s="7" t="s">
        <v>58</v>
      </c>
      <c r="E29" s="7" t="s">
        <v>59</v>
      </c>
    </row>
    <row r="30" spans="1:5" ht="14.25" customHeight="1">
      <c r="A30" s="5">
        <v>28</v>
      </c>
      <c r="B30" s="7" t="str">
        <f>"曾美霞"</f>
        <v>曾美霞</v>
      </c>
      <c r="C30" s="7" t="str">
        <f>"女"</f>
        <v>女</v>
      </c>
      <c r="D30" s="7" t="s">
        <v>60</v>
      </c>
      <c r="E30" s="7" t="s">
        <v>61</v>
      </c>
    </row>
    <row r="31" spans="1:5" ht="14.25" customHeight="1">
      <c r="A31" s="5">
        <v>29</v>
      </c>
      <c r="B31" s="7" t="str">
        <f>"柳小翠"</f>
        <v>柳小翠</v>
      </c>
      <c r="C31" s="7" t="str">
        <f>"女"</f>
        <v>女</v>
      </c>
      <c r="D31" s="7" t="s">
        <v>62</v>
      </c>
      <c r="E31" s="7" t="s">
        <v>63</v>
      </c>
    </row>
    <row r="32" spans="1:5" ht="14.25" customHeight="1">
      <c r="A32" s="5">
        <v>30</v>
      </c>
      <c r="B32" s="7" t="str">
        <f>"翁梦雅"</f>
        <v>翁梦雅</v>
      </c>
      <c r="C32" s="7" t="str">
        <f>"女"</f>
        <v>女</v>
      </c>
      <c r="D32" s="7" t="s">
        <v>64</v>
      </c>
      <c r="E32" s="7" t="s">
        <v>65</v>
      </c>
    </row>
    <row r="33" spans="1:5" ht="14.25" customHeight="1">
      <c r="A33" s="5">
        <v>31</v>
      </c>
      <c r="B33" s="7" t="str">
        <f>"赵成能"</f>
        <v>赵成能</v>
      </c>
      <c r="C33" s="7" t="str">
        <f>"男"</f>
        <v>男</v>
      </c>
      <c r="D33" s="7" t="s">
        <v>66</v>
      </c>
      <c r="E33" s="7" t="s">
        <v>67</v>
      </c>
    </row>
    <row r="34" spans="1:5" ht="14.25" customHeight="1">
      <c r="A34" s="5">
        <v>32</v>
      </c>
      <c r="B34" s="7" t="str">
        <f>"曾建丽"</f>
        <v>曾建丽</v>
      </c>
      <c r="C34" s="7" t="str">
        <f>"女"</f>
        <v>女</v>
      </c>
      <c r="D34" s="7" t="s">
        <v>68</v>
      </c>
      <c r="E34" s="7" t="s">
        <v>69</v>
      </c>
    </row>
    <row r="35" spans="1:5" ht="14.25" customHeight="1">
      <c r="A35" s="5">
        <v>33</v>
      </c>
      <c r="B35" s="7" t="str">
        <f>"叶春晖"</f>
        <v>叶春晖</v>
      </c>
      <c r="C35" s="7" t="str">
        <f>"女"</f>
        <v>女</v>
      </c>
      <c r="D35" s="7" t="s">
        <v>70</v>
      </c>
      <c r="E35" s="7" t="s">
        <v>71</v>
      </c>
    </row>
    <row r="36" spans="1:5" ht="14.25" customHeight="1">
      <c r="A36" s="5">
        <v>34</v>
      </c>
      <c r="B36" s="7" t="str">
        <f>"李畅高"</f>
        <v>李畅高</v>
      </c>
      <c r="C36" s="7" t="str">
        <f>"男"</f>
        <v>男</v>
      </c>
      <c r="D36" s="7" t="s">
        <v>72</v>
      </c>
      <c r="E36" s="7" t="s">
        <v>73</v>
      </c>
    </row>
    <row r="37" spans="1:5" ht="14.25" customHeight="1">
      <c r="A37" s="5">
        <v>35</v>
      </c>
      <c r="B37" s="7" t="str">
        <f>"黄英典"</f>
        <v>黄英典</v>
      </c>
      <c r="C37" s="7" t="str">
        <f aca="true" t="shared" si="2" ref="C37:C48">"女"</f>
        <v>女</v>
      </c>
      <c r="D37" s="7" t="s">
        <v>74</v>
      </c>
      <c r="E37" s="7" t="s">
        <v>75</v>
      </c>
    </row>
    <row r="38" spans="1:5" ht="14.25" customHeight="1">
      <c r="A38" s="5">
        <v>36</v>
      </c>
      <c r="B38" s="7" t="str">
        <f>"王惠"</f>
        <v>王惠</v>
      </c>
      <c r="C38" s="7" t="str">
        <f t="shared" si="2"/>
        <v>女</v>
      </c>
      <c r="D38" s="7" t="s">
        <v>76</v>
      </c>
      <c r="E38" s="7" t="s">
        <v>77</v>
      </c>
    </row>
    <row r="39" spans="1:5" ht="14.25" customHeight="1">
      <c r="A39" s="5">
        <v>37</v>
      </c>
      <c r="B39" s="7" t="str">
        <f>"李妹"</f>
        <v>李妹</v>
      </c>
      <c r="C39" s="7" t="str">
        <f t="shared" si="2"/>
        <v>女</v>
      </c>
      <c r="D39" s="7" t="s">
        <v>78</v>
      </c>
      <c r="E39" s="7" t="s">
        <v>79</v>
      </c>
    </row>
    <row r="40" spans="1:5" ht="14.25" customHeight="1">
      <c r="A40" s="5">
        <v>38</v>
      </c>
      <c r="B40" s="7" t="str">
        <f>"符珍红"</f>
        <v>符珍红</v>
      </c>
      <c r="C40" s="7" t="str">
        <f t="shared" si="2"/>
        <v>女</v>
      </c>
      <c r="D40" s="7" t="s">
        <v>78</v>
      </c>
      <c r="E40" s="7" t="s">
        <v>80</v>
      </c>
    </row>
    <row r="41" spans="1:5" ht="14.25" customHeight="1">
      <c r="A41" s="5">
        <v>39</v>
      </c>
      <c r="B41" s="7" t="str">
        <f>"陈夏"</f>
        <v>陈夏</v>
      </c>
      <c r="C41" s="7" t="str">
        <f t="shared" si="2"/>
        <v>女</v>
      </c>
      <c r="D41" s="7" t="s">
        <v>81</v>
      </c>
      <c r="E41" s="7" t="s">
        <v>82</v>
      </c>
    </row>
    <row r="42" spans="1:5" ht="14.25" customHeight="1">
      <c r="A42" s="5">
        <v>40</v>
      </c>
      <c r="B42" s="7" t="str">
        <f>"麦冬桂"</f>
        <v>麦冬桂</v>
      </c>
      <c r="C42" s="7" t="str">
        <f t="shared" si="2"/>
        <v>女</v>
      </c>
      <c r="D42" s="7" t="s">
        <v>83</v>
      </c>
      <c r="E42" s="7" t="s">
        <v>84</v>
      </c>
    </row>
    <row r="43" spans="1:5" ht="14.25" customHeight="1">
      <c r="A43" s="5">
        <v>41</v>
      </c>
      <c r="B43" s="7" t="str">
        <f>"李涵宇"</f>
        <v>李涵宇</v>
      </c>
      <c r="C43" s="7" t="str">
        <f t="shared" si="2"/>
        <v>女</v>
      </c>
      <c r="D43" s="7" t="s">
        <v>85</v>
      </c>
      <c r="E43" s="7" t="s">
        <v>86</v>
      </c>
    </row>
    <row r="44" spans="1:5" ht="14.25" customHeight="1">
      <c r="A44" s="5">
        <v>42</v>
      </c>
      <c r="B44" s="7" t="str">
        <f>"欧晓文"</f>
        <v>欧晓文</v>
      </c>
      <c r="C44" s="7" t="str">
        <f t="shared" si="2"/>
        <v>女</v>
      </c>
      <c r="D44" s="7" t="s">
        <v>87</v>
      </c>
      <c r="E44" s="7" t="s">
        <v>88</v>
      </c>
    </row>
    <row r="45" spans="1:5" ht="14.25" customHeight="1">
      <c r="A45" s="5">
        <v>43</v>
      </c>
      <c r="B45" s="7" t="str">
        <f>"毛泽秋"</f>
        <v>毛泽秋</v>
      </c>
      <c r="C45" s="7" t="str">
        <f t="shared" si="2"/>
        <v>女</v>
      </c>
      <c r="D45" s="7" t="s">
        <v>26</v>
      </c>
      <c r="E45" s="7" t="s">
        <v>89</v>
      </c>
    </row>
    <row r="46" spans="1:5" ht="14.25" customHeight="1">
      <c r="A46" s="5">
        <v>44</v>
      </c>
      <c r="B46" s="7" t="str">
        <f>"唐楠楠"</f>
        <v>唐楠楠</v>
      </c>
      <c r="C46" s="7" t="str">
        <f t="shared" si="2"/>
        <v>女</v>
      </c>
      <c r="D46" s="7" t="s">
        <v>58</v>
      </c>
      <c r="E46" s="7" t="s">
        <v>90</v>
      </c>
    </row>
    <row r="47" spans="1:5" ht="14.25" customHeight="1">
      <c r="A47" s="5">
        <v>45</v>
      </c>
      <c r="B47" s="7" t="str">
        <f>"陈嘉嘉"</f>
        <v>陈嘉嘉</v>
      </c>
      <c r="C47" s="7" t="str">
        <f t="shared" si="2"/>
        <v>女</v>
      </c>
      <c r="D47" s="7" t="s">
        <v>91</v>
      </c>
      <c r="E47" s="7" t="s">
        <v>92</v>
      </c>
    </row>
    <row r="48" spans="1:5" ht="14.25" customHeight="1">
      <c r="A48" s="5">
        <v>46</v>
      </c>
      <c r="B48" s="7" t="str">
        <f>"冯军慧"</f>
        <v>冯军慧</v>
      </c>
      <c r="C48" s="7" t="str">
        <f t="shared" si="2"/>
        <v>女</v>
      </c>
      <c r="D48" s="7" t="s">
        <v>68</v>
      </c>
      <c r="E48" s="7" t="s">
        <v>93</v>
      </c>
    </row>
    <row r="49" spans="1:5" ht="14.25" customHeight="1">
      <c r="A49" s="5">
        <v>47</v>
      </c>
      <c r="B49" s="7" t="str">
        <f>"陈志"</f>
        <v>陈志</v>
      </c>
      <c r="C49" s="7" t="str">
        <f>"男"</f>
        <v>男</v>
      </c>
      <c r="D49" s="7" t="s">
        <v>94</v>
      </c>
      <c r="E49" s="7" t="s">
        <v>95</v>
      </c>
    </row>
    <row r="50" spans="1:5" ht="14.25" customHeight="1">
      <c r="A50" s="5">
        <v>48</v>
      </c>
      <c r="B50" s="7" t="str">
        <f>"何超"</f>
        <v>何超</v>
      </c>
      <c r="C50" s="7" t="str">
        <f>"男"</f>
        <v>男</v>
      </c>
      <c r="D50" s="7" t="s">
        <v>96</v>
      </c>
      <c r="E50" s="7" t="s">
        <v>97</v>
      </c>
    </row>
    <row r="51" spans="1:5" ht="14.25" customHeight="1">
      <c r="A51" s="5">
        <v>49</v>
      </c>
      <c r="B51" s="7" t="str">
        <f>"黄妮妮"</f>
        <v>黄妮妮</v>
      </c>
      <c r="C51" s="7" t="str">
        <f>"女"</f>
        <v>女</v>
      </c>
      <c r="D51" s="7" t="s">
        <v>98</v>
      </c>
      <c r="E51" s="7" t="s">
        <v>99</v>
      </c>
    </row>
    <row r="52" spans="1:5" ht="14.25" customHeight="1">
      <c r="A52" s="5">
        <v>50</v>
      </c>
      <c r="B52" s="7" t="str">
        <f>"郭君丽"</f>
        <v>郭君丽</v>
      </c>
      <c r="C52" s="7" t="str">
        <f>"女"</f>
        <v>女</v>
      </c>
      <c r="D52" s="7" t="s">
        <v>100</v>
      </c>
      <c r="E52" s="7" t="s">
        <v>101</v>
      </c>
    </row>
    <row r="53" spans="1:5" ht="14.25" customHeight="1">
      <c r="A53" s="5">
        <v>51</v>
      </c>
      <c r="B53" s="7" t="str">
        <f>"李骥远"</f>
        <v>李骥远</v>
      </c>
      <c r="C53" s="7" t="str">
        <f>"男"</f>
        <v>男</v>
      </c>
      <c r="D53" s="7" t="s">
        <v>102</v>
      </c>
      <c r="E53" s="7" t="s">
        <v>103</v>
      </c>
    </row>
    <row r="54" spans="1:5" ht="14.25" customHeight="1">
      <c r="A54" s="5">
        <v>52</v>
      </c>
      <c r="B54" s="7" t="str">
        <f>"刘丽华"</f>
        <v>刘丽华</v>
      </c>
      <c r="C54" s="7" t="str">
        <f aca="true" t="shared" si="3" ref="C54:C75">"女"</f>
        <v>女</v>
      </c>
      <c r="D54" s="7" t="s">
        <v>104</v>
      </c>
      <c r="E54" s="7" t="s">
        <v>105</v>
      </c>
    </row>
    <row r="55" spans="1:5" ht="14.25" customHeight="1">
      <c r="A55" s="5">
        <v>53</v>
      </c>
      <c r="B55" s="7" t="str">
        <f>"聂婷"</f>
        <v>聂婷</v>
      </c>
      <c r="C55" s="7" t="str">
        <f t="shared" si="3"/>
        <v>女</v>
      </c>
      <c r="D55" s="7" t="s">
        <v>106</v>
      </c>
      <c r="E55" s="7" t="s">
        <v>107</v>
      </c>
    </row>
    <row r="56" spans="1:5" ht="14.25" customHeight="1">
      <c r="A56" s="5">
        <v>54</v>
      </c>
      <c r="B56" s="7" t="str">
        <f>"孙超"</f>
        <v>孙超</v>
      </c>
      <c r="C56" s="7" t="str">
        <f t="shared" si="3"/>
        <v>女</v>
      </c>
      <c r="D56" s="7" t="s">
        <v>108</v>
      </c>
      <c r="E56" s="7" t="s">
        <v>109</v>
      </c>
    </row>
    <row r="57" spans="1:5" ht="14.25" customHeight="1">
      <c r="A57" s="5">
        <v>55</v>
      </c>
      <c r="B57" s="7" t="str">
        <f>"符丹虹"</f>
        <v>符丹虹</v>
      </c>
      <c r="C57" s="7" t="str">
        <f t="shared" si="3"/>
        <v>女</v>
      </c>
      <c r="D57" s="7" t="s">
        <v>110</v>
      </c>
      <c r="E57" s="7" t="s">
        <v>111</v>
      </c>
    </row>
    <row r="58" spans="1:5" ht="14.25" customHeight="1">
      <c r="A58" s="5">
        <v>56</v>
      </c>
      <c r="B58" s="7" t="str">
        <f>"符小燕"</f>
        <v>符小燕</v>
      </c>
      <c r="C58" s="7" t="str">
        <f t="shared" si="3"/>
        <v>女</v>
      </c>
      <c r="D58" s="7" t="s">
        <v>76</v>
      </c>
      <c r="E58" s="7" t="s">
        <v>112</v>
      </c>
    </row>
    <row r="59" spans="1:5" ht="14.25" customHeight="1">
      <c r="A59" s="5">
        <v>57</v>
      </c>
      <c r="B59" s="7" t="str">
        <f>"蔡金妹"</f>
        <v>蔡金妹</v>
      </c>
      <c r="C59" s="7" t="str">
        <f t="shared" si="3"/>
        <v>女</v>
      </c>
      <c r="D59" s="7" t="s">
        <v>113</v>
      </c>
      <c r="E59" s="7" t="s">
        <v>114</v>
      </c>
    </row>
    <row r="60" spans="1:5" ht="14.25" customHeight="1">
      <c r="A60" s="5">
        <v>58</v>
      </c>
      <c r="B60" s="7" t="str">
        <f>"颜小青"</f>
        <v>颜小青</v>
      </c>
      <c r="C60" s="7" t="str">
        <f t="shared" si="3"/>
        <v>女</v>
      </c>
      <c r="D60" s="7" t="s">
        <v>115</v>
      </c>
      <c r="E60" s="7" t="s">
        <v>116</v>
      </c>
    </row>
    <row r="61" spans="1:5" ht="14.25" customHeight="1">
      <c r="A61" s="5">
        <v>59</v>
      </c>
      <c r="B61" s="7" t="str">
        <f>"曹玲雁"</f>
        <v>曹玲雁</v>
      </c>
      <c r="C61" s="7" t="str">
        <f t="shared" si="3"/>
        <v>女</v>
      </c>
      <c r="D61" s="7" t="s">
        <v>74</v>
      </c>
      <c r="E61" s="7" t="s">
        <v>117</v>
      </c>
    </row>
    <row r="62" spans="1:5" ht="14.25" customHeight="1">
      <c r="A62" s="5">
        <v>60</v>
      </c>
      <c r="B62" s="7" t="str">
        <f>"周南杏"</f>
        <v>周南杏</v>
      </c>
      <c r="C62" s="7" t="str">
        <f t="shared" si="3"/>
        <v>女</v>
      </c>
      <c r="D62" s="7" t="s">
        <v>118</v>
      </c>
      <c r="E62" s="7" t="s">
        <v>119</v>
      </c>
    </row>
    <row r="63" spans="1:5" ht="14.25" customHeight="1">
      <c r="A63" s="5">
        <v>61</v>
      </c>
      <c r="B63" s="7" t="str">
        <f>"符畅雅"</f>
        <v>符畅雅</v>
      </c>
      <c r="C63" s="7" t="str">
        <f t="shared" si="3"/>
        <v>女</v>
      </c>
      <c r="D63" s="7" t="s">
        <v>120</v>
      </c>
      <c r="E63" s="7" t="s">
        <v>121</v>
      </c>
    </row>
    <row r="64" spans="1:5" ht="14.25" customHeight="1">
      <c r="A64" s="5">
        <v>62</v>
      </c>
      <c r="B64" s="7" t="str">
        <f>"黄亚燕"</f>
        <v>黄亚燕</v>
      </c>
      <c r="C64" s="7" t="str">
        <f t="shared" si="3"/>
        <v>女</v>
      </c>
      <c r="D64" s="7" t="s">
        <v>122</v>
      </c>
      <c r="E64" s="7" t="s">
        <v>123</v>
      </c>
    </row>
    <row r="65" spans="1:5" ht="14.25" customHeight="1">
      <c r="A65" s="5">
        <v>63</v>
      </c>
      <c r="B65" s="7" t="str">
        <f>"王妹如"</f>
        <v>王妹如</v>
      </c>
      <c r="C65" s="7" t="str">
        <f t="shared" si="3"/>
        <v>女</v>
      </c>
      <c r="D65" s="7" t="s">
        <v>124</v>
      </c>
      <c r="E65" s="7" t="s">
        <v>125</v>
      </c>
    </row>
    <row r="66" spans="1:5" ht="14.25" customHeight="1">
      <c r="A66" s="5">
        <v>64</v>
      </c>
      <c r="B66" s="7" t="str">
        <f>"王燕丹"</f>
        <v>王燕丹</v>
      </c>
      <c r="C66" s="7" t="str">
        <f t="shared" si="3"/>
        <v>女</v>
      </c>
      <c r="D66" s="7" t="s">
        <v>126</v>
      </c>
      <c r="E66" s="7" t="s">
        <v>127</v>
      </c>
    </row>
    <row r="67" spans="1:5" ht="14.25" customHeight="1">
      <c r="A67" s="5">
        <v>65</v>
      </c>
      <c r="B67" s="7" t="str">
        <f>"罗九曼"</f>
        <v>罗九曼</v>
      </c>
      <c r="C67" s="7" t="str">
        <f t="shared" si="3"/>
        <v>女</v>
      </c>
      <c r="D67" s="7" t="s">
        <v>128</v>
      </c>
      <c r="E67" s="7" t="s">
        <v>129</v>
      </c>
    </row>
    <row r="68" spans="1:5" ht="14.25" customHeight="1">
      <c r="A68" s="5">
        <v>66</v>
      </c>
      <c r="B68" s="7" t="str">
        <f>"范翼"</f>
        <v>范翼</v>
      </c>
      <c r="C68" s="7" t="str">
        <f t="shared" si="3"/>
        <v>女</v>
      </c>
      <c r="D68" s="7" t="s">
        <v>28</v>
      </c>
      <c r="E68" s="7" t="s">
        <v>130</v>
      </c>
    </row>
    <row r="69" spans="1:5" ht="14.25" customHeight="1">
      <c r="A69" s="5">
        <v>67</v>
      </c>
      <c r="B69" s="7" t="str">
        <f>"张丽珠"</f>
        <v>张丽珠</v>
      </c>
      <c r="C69" s="7" t="str">
        <f t="shared" si="3"/>
        <v>女</v>
      </c>
      <c r="D69" s="7" t="s">
        <v>131</v>
      </c>
      <c r="E69" s="7" t="s">
        <v>132</v>
      </c>
    </row>
    <row r="70" spans="1:5" ht="14.25" customHeight="1">
      <c r="A70" s="5">
        <v>68</v>
      </c>
      <c r="B70" s="7" t="str">
        <f>"谢江薇"</f>
        <v>谢江薇</v>
      </c>
      <c r="C70" s="7" t="str">
        <f t="shared" si="3"/>
        <v>女</v>
      </c>
      <c r="D70" s="7" t="s">
        <v>58</v>
      </c>
      <c r="E70" s="7" t="s">
        <v>133</v>
      </c>
    </row>
    <row r="71" spans="1:5" ht="14.25" customHeight="1">
      <c r="A71" s="5">
        <v>69</v>
      </c>
      <c r="B71" s="7" t="str">
        <f>"李阳"</f>
        <v>李阳</v>
      </c>
      <c r="C71" s="7" t="str">
        <f t="shared" si="3"/>
        <v>女</v>
      </c>
      <c r="D71" s="7" t="s">
        <v>134</v>
      </c>
      <c r="E71" s="7" t="s">
        <v>39</v>
      </c>
    </row>
    <row r="72" spans="1:5" ht="14.25" customHeight="1">
      <c r="A72" s="5">
        <v>70</v>
      </c>
      <c r="B72" s="7" t="str">
        <f>"蔡小侦"</f>
        <v>蔡小侦</v>
      </c>
      <c r="C72" s="7" t="str">
        <f t="shared" si="3"/>
        <v>女</v>
      </c>
      <c r="D72" s="7" t="s">
        <v>135</v>
      </c>
      <c r="E72" s="7" t="s">
        <v>136</v>
      </c>
    </row>
    <row r="73" spans="1:5" ht="14.25" customHeight="1">
      <c r="A73" s="5">
        <v>71</v>
      </c>
      <c r="B73" s="7" t="str">
        <f>"符晓"</f>
        <v>符晓</v>
      </c>
      <c r="C73" s="7" t="str">
        <f t="shared" si="3"/>
        <v>女</v>
      </c>
      <c r="D73" s="7" t="s">
        <v>85</v>
      </c>
      <c r="E73" s="7" t="s">
        <v>137</v>
      </c>
    </row>
    <row r="74" spans="1:5" ht="14.25" customHeight="1">
      <c r="A74" s="5">
        <v>72</v>
      </c>
      <c r="B74" s="7" t="str">
        <f>"王琳"</f>
        <v>王琳</v>
      </c>
      <c r="C74" s="7" t="str">
        <f t="shared" si="3"/>
        <v>女</v>
      </c>
      <c r="D74" s="7" t="s">
        <v>138</v>
      </c>
      <c r="E74" s="7" t="s">
        <v>139</v>
      </c>
    </row>
    <row r="75" spans="1:5" ht="14.25" customHeight="1">
      <c r="A75" s="5">
        <v>73</v>
      </c>
      <c r="B75" s="7" t="str">
        <f>"周娜"</f>
        <v>周娜</v>
      </c>
      <c r="C75" s="7" t="str">
        <f t="shared" si="3"/>
        <v>女</v>
      </c>
      <c r="D75" s="7" t="s">
        <v>140</v>
      </c>
      <c r="E75" s="7" t="s">
        <v>141</v>
      </c>
    </row>
    <row r="76" spans="1:5" ht="14.25" customHeight="1">
      <c r="A76" s="5">
        <v>74</v>
      </c>
      <c r="B76" s="7" t="str">
        <f>"李玉磊"</f>
        <v>李玉磊</v>
      </c>
      <c r="C76" s="7" t="str">
        <f>"男"</f>
        <v>男</v>
      </c>
      <c r="D76" s="7" t="s">
        <v>142</v>
      </c>
      <c r="E76" s="7" t="s">
        <v>143</v>
      </c>
    </row>
    <row r="77" spans="1:5" ht="14.25" customHeight="1">
      <c r="A77" s="5">
        <v>75</v>
      </c>
      <c r="B77" s="7" t="str">
        <f>"刘珊珊"</f>
        <v>刘珊珊</v>
      </c>
      <c r="C77" s="7" t="str">
        <f>"女"</f>
        <v>女</v>
      </c>
      <c r="D77" s="7" t="s">
        <v>78</v>
      </c>
      <c r="E77" s="7" t="s">
        <v>144</v>
      </c>
    </row>
    <row r="78" spans="1:5" ht="14.25" customHeight="1">
      <c r="A78" s="5">
        <v>76</v>
      </c>
      <c r="B78" s="7" t="str">
        <f>"唐玲"</f>
        <v>唐玲</v>
      </c>
      <c r="C78" s="7" t="str">
        <f>"女"</f>
        <v>女</v>
      </c>
      <c r="D78" s="7" t="s">
        <v>145</v>
      </c>
      <c r="E78" s="7" t="s">
        <v>146</v>
      </c>
    </row>
    <row r="79" spans="1:5" ht="14.25" customHeight="1">
      <c r="A79" s="5">
        <v>77</v>
      </c>
      <c r="B79" s="7" t="str">
        <f>"梁禄维"</f>
        <v>梁禄维</v>
      </c>
      <c r="C79" s="7" t="str">
        <f>"男"</f>
        <v>男</v>
      </c>
      <c r="D79" s="7" t="s">
        <v>147</v>
      </c>
      <c r="E79" s="7" t="s">
        <v>148</v>
      </c>
    </row>
    <row r="80" spans="1:5" ht="14.25" customHeight="1">
      <c r="A80" s="5">
        <v>78</v>
      </c>
      <c r="B80" s="7" t="str">
        <f>"叶小姗"</f>
        <v>叶小姗</v>
      </c>
      <c r="C80" s="7" t="str">
        <f aca="true" t="shared" si="4" ref="C80:C92">"女"</f>
        <v>女</v>
      </c>
      <c r="D80" s="7" t="s">
        <v>149</v>
      </c>
      <c r="E80" s="7" t="s">
        <v>150</v>
      </c>
    </row>
    <row r="81" spans="1:5" ht="14.25" customHeight="1">
      <c r="A81" s="5">
        <v>79</v>
      </c>
      <c r="B81" s="7" t="str">
        <f>"顾振洋"</f>
        <v>顾振洋</v>
      </c>
      <c r="C81" s="7" t="str">
        <f t="shared" si="4"/>
        <v>女</v>
      </c>
      <c r="D81" s="7" t="s">
        <v>151</v>
      </c>
      <c r="E81" s="7" t="s">
        <v>152</v>
      </c>
    </row>
    <row r="82" spans="1:5" ht="14.25" customHeight="1">
      <c r="A82" s="5">
        <v>80</v>
      </c>
      <c r="B82" s="7" t="str">
        <f>"杨杰"</f>
        <v>杨杰</v>
      </c>
      <c r="C82" s="7" t="str">
        <f t="shared" si="4"/>
        <v>女</v>
      </c>
      <c r="D82" s="7" t="s">
        <v>153</v>
      </c>
      <c r="E82" s="7" t="s">
        <v>154</v>
      </c>
    </row>
    <row r="83" spans="1:5" ht="14.25" customHeight="1">
      <c r="A83" s="5">
        <v>81</v>
      </c>
      <c r="B83" s="7" t="str">
        <f>"吴火荣"</f>
        <v>吴火荣</v>
      </c>
      <c r="C83" s="7" t="str">
        <f t="shared" si="4"/>
        <v>女</v>
      </c>
      <c r="D83" s="7" t="s">
        <v>155</v>
      </c>
      <c r="E83" s="7" t="s">
        <v>156</v>
      </c>
    </row>
    <row r="84" spans="1:5" ht="14.25" customHeight="1">
      <c r="A84" s="5">
        <v>82</v>
      </c>
      <c r="B84" s="7" t="str">
        <f>"余秋玉"</f>
        <v>余秋玉</v>
      </c>
      <c r="C84" s="7" t="str">
        <f t="shared" si="4"/>
        <v>女</v>
      </c>
      <c r="D84" s="7" t="s">
        <v>157</v>
      </c>
      <c r="E84" s="7" t="s">
        <v>158</v>
      </c>
    </row>
    <row r="85" spans="1:5" ht="14.25" customHeight="1">
      <c r="A85" s="5">
        <v>83</v>
      </c>
      <c r="B85" s="7" t="str">
        <f>"蒋静"</f>
        <v>蒋静</v>
      </c>
      <c r="C85" s="7" t="str">
        <f t="shared" si="4"/>
        <v>女</v>
      </c>
      <c r="D85" s="7" t="s">
        <v>159</v>
      </c>
      <c r="E85" s="7" t="s">
        <v>160</v>
      </c>
    </row>
    <row r="86" spans="1:5" ht="14.25" customHeight="1">
      <c r="A86" s="5">
        <v>84</v>
      </c>
      <c r="B86" s="7" t="str">
        <f>"林若香"</f>
        <v>林若香</v>
      </c>
      <c r="C86" s="7" t="str">
        <f t="shared" si="4"/>
        <v>女</v>
      </c>
      <c r="D86" s="7" t="s">
        <v>161</v>
      </c>
      <c r="E86" s="7" t="s">
        <v>162</v>
      </c>
    </row>
    <row r="87" spans="1:5" ht="14.25" customHeight="1">
      <c r="A87" s="5">
        <v>85</v>
      </c>
      <c r="B87" s="7" t="str">
        <f>"曾珑"</f>
        <v>曾珑</v>
      </c>
      <c r="C87" s="7" t="str">
        <f t="shared" si="4"/>
        <v>女</v>
      </c>
      <c r="D87" s="7" t="s">
        <v>163</v>
      </c>
      <c r="E87" s="7" t="s">
        <v>164</v>
      </c>
    </row>
    <row r="88" spans="1:5" ht="14.25" customHeight="1">
      <c r="A88" s="5">
        <v>86</v>
      </c>
      <c r="B88" s="7" t="str">
        <f>"吉高繁"</f>
        <v>吉高繁</v>
      </c>
      <c r="C88" s="7" t="str">
        <f t="shared" si="4"/>
        <v>女</v>
      </c>
      <c r="D88" s="7" t="s">
        <v>165</v>
      </c>
      <c r="E88" s="7" t="s">
        <v>166</v>
      </c>
    </row>
    <row r="89" spans="1:5" ht="14.25" customHeight="1">
      <c r="A89" s="5">
        <v>87</v>
      </c>
      <c r="B89" s="7" t="str">
        <f>"王珊珊"</f>
        <v>王珊珊</v>
      </c>
      <c r="C89" s="7" t="str">
        <f t="shared" si="4"/>
        <v>女</v>
      </c>
      <c r="D89" s="7" t="s">
        <v>167</v>
      </c>
      <c r="E89" s="7" t="s">
        <v>168</v>
      </c>
    </row>
    <row r="90" spans="1:5" ht="14.25" customHeight="1">
      <c r="A90" s="5">
        <v>88</v>
      </c>
      <c r="B90" s="7" t="str">
        <f>"陈言静"</f>
        <v>陈言静</v>
      </c>
      <c r="C90" s="7" t="str">
        <f t="shared" si="4"/>
        <v>女</v>
      </c>
      <c r="D90" s="7" t="s">
        <v>169</v>
      </c>
      <c r="E90" s="7" t="s">
        <v>170</v>
      </c>
    </row>
    <row r="91" spans="1:5" ht="14.25" customHeight="1">
      <c r="A91" s="5">
        <v>89</v>
      </c>
      <c r="B91" s="7" t="str">
        <f>"李雅竹"</f>
        <v>李雅竹</v>
      </c>
      <c r="C91" s="7" t="str">
        <f t="shared" si="4"/>
        <v>女</v>
      </c>
      <c r="D91" s="7" t="s">
        <v>171</v>
      </c>
      <c r="E91" s="7" t="s">
        <v>95</v>
      </c>
    </row>
    <row r="92" spans="1:5" ht="14.25" customHeight="1">
      <c r="A92" s="5">
        <v>90</v>
      </c>
      <c r="B92" s="7" t="str">
        <f>"薄傲"</f>
        <v>薄傲</v>
      </c>
      <c r="C92" s="7" t="str">
        <f t="shared" si="4"/>
        <v>女</v>
      </c>
      <c r="D92" s="7" t="s">
        <v>172</v>
      </c>
      <c r="E92" s="7" t="s">
        <v>173</v>
      </c>
    </row>
    <row r="93" spans="1:5" ht="14.25" customHeight="1">
      <c r="A93" s="5">
        <v>91</v>
      </c>
      <c r="B93" s="7" t="str">
        <f>"金立仁"</f>
        <v>金立仁</v>
      </c>
      <c r="C93" s="7" t="str">
        <f>"男"</f>
        <v>男</v>
      </c>
      <c r="D93" s="7" t="s">
        <v>174</v>
      </c>
      <c r="E93" s="7" t="s">
        <v>175</v>
      </c>
    </row>
    <row r="94" spans="1:5" ht="14.25" customHeight="1">
      <c r="A94" s="5">
        <v>92</v>
      </c>
      <c r="B94" s="7" t="str">
        <f>"迟越男"</f>
        <v>迟越男</v>
      </c>
      <c r="C94" s="7" t="str">
        <f>"女"</f>
        <v>女</v>
      </c>
      <c r="D94" s="7" t="s">
        <v>176</v>
      </c>
      <c r="E94" s="7" t="s">
        <v>177</v>
      </c>
    </row>
    <row r="95" spans="1:5" ht="14.25" customHeight="1">
      <c r="A95" s="5">
        <v>93</v>
      </c>
      <c r="B95" s="7" t="str">
        <f>"岳釜平"</f>
        <v>岳釜平</v>
      </c>
      <c r="C95" s="7" t="str">
        <f>"男"</f>
        <v>男</v>
      </c>
      <c r="D95" s="7" t="s">
        <v>178</v>
      </c>
      <c r="E95" s="7" t="s">
        <v>179</v>
      </c>
    </row>
    <row r="96" spans="1:5" ht="14.25" customHeight="1">
      <c r="A96" s="5">
        <v>94</v>
      </c>
      <c r="B96" s="7" t="str">
        <f>"夏姝"</f>
        <v>夏姝</v>
      </c>
      <c r="C96" s="7" t="str">
        <f>"女"</f>
        <v>女</v>
      </c>
      <c r="D96" s="7" t="s">
        <v>180</v>
      </c>
      <c r="E96" s="7" t="s">
        <v>181</v>
      </c>
    </row>
    <row r="97" spans="1:5" ht="14.25" customHeight="1">
      <c r="A97" s="5">
        <v>95</v>
      </c>
      <c r="B97" s="7" t="str">
        <f>"李艳秋"</f>
        <v>李艳秋</v>
      </c>
      <c r="C97" s="7" t="str">
        <f>"女"</f>
        <v>女</v>
      </c>
      <c r="D97" s="7" t="s">
        <v>182</v>
      </c>
      <c r="E97" s="7" t="s">
        <v>183</v>
      </c>
    </row>
    <row r="98" spans="1:5" ht="14.25" customHeight="1">
      <c r="A98" s="5">
        <v>96</v>
      </c>
      <c r="B98" s="7" t="str">
        <f>"肖华"</f>
        <v>肖华</v>
      </c>
      <c r="C98" s="7" t="str">
        <f>"男"</f>
        <v>男</v>
      </c>
      <c r="D98" s="7" t="s">
        <v>184</v>
      </c>
      <c r="E98" s="7" t="s">
        <v>185</v>
      </c>
    </row>
    <row r="99" spans="1:5" ht="14.25" customHeight="1">
      <c r="A99" s="5">
        <v>97</v>
      </c>
      <c r="B99" s="7" t="str">
        <f>"冼欣欣"</f>
        <v>冼欣欣</v>
      </c>
      <c r="C99" s="7" t="str">
        <f>"女"</f>
        <v>女</v>
      </c>
      <c r="D99" s="7" t="s">
        <v>186</v>
      </c>
      <c r="E99" s="7" t="s">
        <v>187</v>
      </c>
    </row>
    <row r="100" spans="1:5" ht="14.25" customHeight="1">
      <c r="A100" s="5">
        <v>98</v>
      </c>
      <c r="B100" s="7" t="str">
        <f>"蔡丹燕"</f>
        <v>蔡丹燕</v>
      </c>
      <c r="C100" s="7" t="str">
        <f>"女"</f>
        <v>女</v>
      </c>
      <c r="D100" s="7" t="s">
        <v>188</v>
      </c>
      <c r="E100" s="7" t="s">
        <v>189</v>
      </c>
    </row>
    <row r="101" spans="1:5" ht="14.25" customHeight="1">
      <c r="A101" s="5">
        <v>99</v>
      </c>
      <c r="B101" s="7" t="str">
        <f>"江宏城"</f>
        <v>江宏城</v>
      </c>
      <c r="C101" s="7" t="str">
        <f>"男"</f>
        <v>男</v>
      </c>
      <c r="D101" s="7" t="s">
        <v>190</v>
      </c>
      <c r="E101" s="7" t="s">
        <v>191</v>
      </c>
    </row>
    <row r="102" spans="1:5" ht="14.25" customHeight="1">
      <c r="A102" s="5">
        <v>100</v>
      </c>
      <c r="B102" s="7" t="str">
        <f>"陈聪华"</f>
        <v>陈聪华</v>
      </c>
      <c r="C102" s="7" t="str">
        <f>"女"</f>
        <v>女</v>
      </c>
      <c r="D102" s="7" t="s">
        <v>192</v>
      </c>
      <c r="E102" s="7" t="s">
        <v>193</v>
      </c>
    </row>
    <row r="103" spans="1:5" ht="14.25" customHeight="1">
      <c r="A103" s="5">
        <v>101</v>
      </c>
      <c r="B103" s="7" t="str">
        <f>"李家慧"</f>
        <v>李家慧</v>
      </c>
      <c r="C103" s="7" t="str">
        <f>"女"</f>
        <v>女</v>
      </c>
      <c r="D103" s="7" t="s">
        <v>194</v>
      </c>
      <c r="E103" s="7" t="s">
        <v>195</v>
      </c>
    </row>
    <row r="104" spans="1:5" ht="14.25" customHeight="1">
      <c r="A104" s="5">
        <v>102</v>
      </c>
      <c r="B104" s="7" t="str">
        <f>"符娇敏"</f>
        <v>符娇敏</v>
      </c>
      <c r="C104" s="7" t="str">
        <f>"女"</f>
        <v>女</v>
      </c>
      <c r="D104" s="7" t="s">
        <v>196</v>
      </c>
      <c r="E104" s="7" t="s">
        <v>197</v>
      </c>
    </row>
    <row r="105" spans="1:5" ht="14.25" customHeight="1">
      <c r="A105" s="5">
        <v>103</v>
      </c>
      <c r="B105" s="7" t="str">
        <f>"欧若"</f>
        <v>欧若</v>
      </c>
      <c r="C105" s="7" t="str">
        <f>"女"</f>
        <v>女</v>
      </c>
      <c r="D105" s="7" t="s">
        <v>198</v>
      </c>
      <c r="E105" s="7" t="s">
        <v>199</v>
      </c>
    </row>
    <row r="106" spans="1:5" ht="14.25" customHeight="1">
      <c r="A106" s="5">
        <v>104</v>
      </c>
      <c r="B106" s="7" t="str">
        <f>"陈定红"</f>
        <v>陈定红</v>
      </c>
      <c r="C106" s="7" t="str">
        <f>"女"</f>
        <v>女</v>
      </c>
      <c r="D106" s="7" t="s">
        <v>200</v>
      </c>
      <c r="E106" s="7" t="s">
        <v>201</v>
      </c>
    </row>
    <row r="107" spans="1:5" ht="14.25" customHeight="1">
      <c r="A107" s="5">
        <v>105</v>
      </c>
      <c r="B107" s="7" t="str">
        <f>"郭福高"</f>
        <v>郭福高</v>
      </c>
      <c r="C107" s="7" t="str">
        <f>"男"</f>
        <v>男</v>
      </c>
      <c r="D107" s="7" t="s">
        <v>202</v>
      </c>
      <c r="E107" s="7" t="s">
        <v>203</v>
      </c>
    </row>
    <row r="108" spans="1:5" ht="14.25" customHeight="1">
      <c r="A108" s="5">
        <v>106</v>
      </c>
      <c r="B108" s="7" t="str">
        <f>"董好安"</f>
        <v>董好安</v>
      </c>
      <c r="C108" s="7" t="str">
        <f>"男"</f>
        <v>男</v>
      </c>
      <c r="D108" s="7" t="s">
        <v>204</v>
      </c>
      <c r="E108" s="7" t="s">
        <v>57</v>
      </c>
    </row>
    <row r="109" spans="1:5" ht="14.25" customHeight="1">
      <c r="A109" s="5">
        <v>107</v>
      </c>
      <c r="B109" s="7" t="str">
        <f>"李颖"</f>
        <v>李颖</v>
      </c>
      <c r="C109" s="7" t="str">
        <f>"女"</f>
        <v>女</v>
      </c>
      <c r="D109" s="7" t="s">
        <v>205</v>
      </c>
      <c r="E109" s="7" t="s">
        <v>206</v>
      </c>
    </row>
    <row r="110" spans="1:5" ht="14.25" customHeight="1">
      <c r="A110" s="5">
        <v>108</v>
      </c>
      <c r="B110" s="7" t="str">
        <f>"罗井助"</f>
        <v>罗井助</v>
      </c>
      <c r="C110" s="7" t="str">
        <f>"女"</f>
        <v>女</v>
      </c>
      <c r="D110" s="7" t="s">
        <v>207</v>
      </c>
      <c r="E110" s="7" t="s">
        <v>27</v>
      </c>
    </row>
    <row r="111" spans="1:5" ht="14.25" customHeight="1">
      <c r="A111" s="5">
        <v>109</v>
      </c>
      <c r="B111" s="7" t="str">
        <f>"吴艳皎"</f>
        <v>吴艳皎</v>
      </c>
      <c r="C111" s="7" t="str">
        <f>"女"</f>
        <v>女</v>
      </c>
      <c r="D111" s="7" t="s">
        <v>208</v>
      </c>
      <c r="E111" s="7" t="s">
        <v>209</v>
      </c>
    </row>
    <row r="112" spans="1:5" ht="14.25" customHeight="1">
      <c r="A112" s="5">
        <v>110</v>
      </c>
      <c r="B112" s="7" t="str">
        <f>"李皎余"</f>
        <v>李皎余</v>
      </c>
      <c r="C112" s="7" t="str">
        <f>"女"</f>
        <v>女</v>
      </c>
      <c r="D112" s="7" t="s">
        <v>210</v>
      </c>
      <c r="E112" s="7" t="s">
        <v>211</v>
      </c>
    </row>
    <row r="113" spans="1:5" ht="14.25" customHeight="1">
      <c r="A113" s="5">
        <v>111</v>
      </c>
      <c r="B113" s="7" t="str">
        <f>"冯人鑫"</f>
        <v>冯人鑫</v>
      </c>
      <c r="C113" s="7" t="str">
        <f>"男"</f>
        <v>男</v>
      </c>
      <c r="D113" s="7" t="s">
        <v>212</v>
      </c>
      <c r="E113" s="7" t="s">
        <v>213</v>
      </c>
    </row>
    <row r="114" spans="1:5" ht="14.25" customHeight="1">
      <c r="A114" s="5">
        <v>112</v>
      </c>
      <c r="B114" s="7" t="str">
        <f>"郑宇"</f>
        <v>郑宇</v>
      </c>
      <c r="C114" s="7" t="str">
        <f>"男"</f>
        <v>男</v>
      </c>
      <c r="D114" s="7" t="s">
        <v>214</v>
      </c>
      <c r="E114" s="7" t="s">
        <v>215</v>
      </c>
    </row>
    <row r="115" spans="1:5" ht="14.25" customHeight="1">
      <c r="A115" s="5">
        <v>113</v>
      </c>
      <c r="B115" s="7" t="str">
        <f>"沈棠月"</f>
        <v>沈棠月</v>
      </c>
      <c r="C115" s="7" t="str">
        <f>"女"</f>
        <v>女</v>
      </c>
      <c r="D115" s="7" t="s">
        <v>216</v>
      </c>
      <c r="E115" s="7" t="s">
        <v>217</v>
      </c>
    </row>
    <row r="116" spans="1:5" ht="14.25" customHeight="1">
      <c r="A116" s="5">
        <v>114</v>
      </c>
      <c r="B116" s="7" t="str">
        <f>"吴隆"</f>
        <v>吴隆</v>
      </c>
      <c r="C116" s="7" t="str">
        <f>"男"</f>
        <v>男</v>
      </c>
      <c r="D116" s="7" t="s">
        <v>218</v>
      </c>
      <c r="E116" s="7" t="s">
        <v>219</v>
      </c>
    </row>
    <row r="117" spans="1:5" ht="14.25" customHeight="1">
      <c r="A117" s="5">
        <v>115</v>
      </c>
      <c r="B117" s="7" t="str">
        <f>"林道丰"</f>
        <v>林道丰</v>
      </c>
      <c r="C117" s="7" t="str">
        <f>"男"</f>
        <v>男</v>
      </c>
      <c r="D117" s="7" t="s">
        <v>220</v>
      </c>
      <c r="E117" s="7" t="s">
        <v>221</v>
      </c>
    </row>
    <row r="118" spans="1:5" ht="14.25" customHeight="1">
      <c r="A118" s="5">
        <v>116</v>
      </c>
      <c r="B118" s="7" t="str">
        <f>"王铭哲"</f>
        <v>王铭哲</v>
      </c>
      <c r="C118" s="7" t="str">
        <f>"男"</f>
        <v>男</v>
      </c>
      <c r="D118" s="7" t="s">
        <v>222</v>
      </c>
      <c r="E118" s="7" t="s">
        <v>223</v>
      </c>
    </row>
    <row r="119" spans="1:5" ht="14.25" customHeight="1">
      <c r="A119" s="5">
        <v>117</v>
      </c>
      <c r="B119" s="7" t="str">
        <f>"韩娇艳"</f>
        <v>韩娇艳</v>
      </c>
      <c r="C119" s="7" t="str">
        <f>"女"</f>
        <v>女</v>
      </c>
      <c r="D119" s="7" t="s">
        <v>224</v>
      </c>
      <c r="E119" s="7" t="s">
        <v>225</v>
      </c>
    </row>
    <row r="120" spans="1:5" ht="14.25" customHeight="1">
      <c r="A120" s="5">
        <v>118</v>
      </c>
      <c r="B120" s="7" t="str">
        <f>"祁曼玉"</f>
        <v>祁曼玉</v>
      </c>
      <c r="C120" s="7" t="str">
        <f>"女"</f>
        <v>女</v>
      </c>
      <c r="D120" s="7" t="s">
        <v>226</v>
      </c>
      <c r="E120" s="7" t="s">
        <v>227</v>
      </c>
    </row>
    <row r="121" spans="1:5" ht="14.25" customHeight="1">
      <c r="A121" s="5">
        <v>119</v>
      </c>
      <c r="B121" s="7" t="str">
        <f>"赵日妮"</f>
        <v>赵日妮</v>
      </c>
      <c r="C121" s="7" t="str">
        <f>"女"</f>
        <v>女</v>
      </c>
      <c r="D121" s="7" t="s">
        <v>216</v>
      </c>
      <c r="E121" s="7" t="s">
        <v>228</v>
      </c>
    </row>
    <row r="122" spans="1:5" ht="14.25" customHeight="1">
      <c r="A122" s="5">
        <v>120</v>
      </c>
      <c r="B122" s="7" t="str">
        <f>"黄晶晶"</f>
        <v>黄晶晶</v>
      </c>
      <c r="C122" s="7" t="str">
        <f>"女"</f>
        <v>女</v>
      </c>
      <c r="D122" s="7" t="s">
        <v>229</v>
      </c>
      <c r="E122" s="7" t="s">
        <v>230</v>
      </c>
    </row>
    <row r="123" spans="1:5" ht="14.25" customHeight="1">
      <c r="A123" s="5">
        <v>121</v>
      </c>
      <c r="B123" s="7" t="str">
        <f>"钟植标"</f>
        <v>钟植标</v>
      </c>
      <c r="C123" s="7" t="str">
        <f>"男"</f>
        <v>男</v>
      </c>
      <c r="D123" s="7" t="s">
        <v>10</v>
      </c>
      <c r="E123" s="7" t="s">
        <v>231</v>
      </c>
    </row>
    <row r="124" spans="1:5" ht="14.25" customHeight="1">
      <c r="A124" s="5">
        <v>122</v>
      </c>
      <c r="B124" s="7" t="str">
        <f>"陈飞臻"</f>
        <v>陈飞臻</v>
      </c>
      <c r="C124" s="7" t="str">
        <f>"女"</f>
        <v>女</v>
      </c>
      <c r="D124" s="7" t="s">
        <v>232</v>
      </c>
      <c r="E124" s="7" t="s">
        <v>233</v>
      </c>
    </row>
    <row r="125" spans="1:5" ht="14.25" customHeight="1">
      <c r="A125" s="5">
        <v>123</v>
      </c>
      <c r="B125" s="7" t="str">
        <f>"符传义"</f>
        <v>符传义</v>
      </c>
      <c r="C125" s="7" t="str">
        <f>"男"</f>
        <v>男</v>
      </c>
      <c r="D125" s="7" t="s">
        <v>234</v>
      </c>
      <c r="E125" s="7" t="s">
        <v>235</v>
      </c>
    </row>
    <row r="126" spans="1:5" ht="14.25" customHeight="1">
      <c r="A126" s="5">
        <v>124</v>
      </c>
      <c r="B126" s="7" t="str">
        <f>"孙小微"</f>
        <v>孙小微</v>
      </c>
      <c r="C126" s="7" t="str">
        <f>"女"</f>
        <v>女</v>
      </c>
      <c r="D126" s="7" t="s">
        <v>236</v>
      </c>
      <c r="E126" s="7" t="s">
        <v>237</v>
      </c>
    </row>
    <row r="127" spans="1:5" ht="14.25" customHeight="1">
      <c r="A127" s="5">
        <v>125</v>
      </c>
      <c r="B127" s="7" t="str">
        <f>"谢培煌"</f>
        <v>谢培煌</v>
      </c>
      <c r="C127" s="7" t="str">
        <f>"男"</f>
        <v>男</v>
      </c>
      <c r="D127" s="7" t="s">
        <v>238</v>
      </c>
      <c r="E127" s="7" t="s">
        <v>239</v>
      </c>
    </row>
    <row r="128" spans="1:5" ht="14.25" customHeight="1">
      <c r="A128" s="5">
        <v>126</v>
      </c>
      <c r="B128" s="7" t="str">
        <f>"梁紫茗"</f>
        <v>梁紫茗</v>
      </c>
      <c r="C128" s="7" t="str">
        <f>"女"</f>
        <v>女</v>
      </c>
      <c r="D128" s="7" t="s">
        <v>240</v>
      </c>
      <c r="E128" s="7" t="s">
        <v>241</v>
      </c>
    </row>
    <row r="129" spans="1:5" ht="14.25" customHeight="1">
      <c r="A129" s="5">
        <v>127</v>
      </c>
      <c r="B129" s="7" t="str">
        <f>"丁紫欣"</f>
        <v>丁紫欣</v>
      </c>
      <c r="C129" s="7" t="str">
        <f>"女"</f>
        <v>女</v>
      </c>
      <c r="D129" s="7" t="s">
        <v>242</v>
      </c>
      <c r="E129" s="7" t="s">
        <v>243</v>
      </c>
    </row>
    <row r="130" spans="1:5" ht="14.25" customHeight="1">
      <c r="A130" s="5">
        <v>128</v>
      </c>
      <c r="B130" s="7" t="str">
        <f>"李向城"</f>
        <v>李向城</v>
      </c>
      <c r="C130" s="7" t="str">
        <f>"男"</f>
        <v>男</v>
      </c>
      <c r="D130" s="7" t="s">
        <v>202</v>
      </c>
      <c r="E130" s="7" t="s">
        <v>244</v>
      </c>
    </row>
    <row r="131" spans="1:5" ht="14.25" customHeight="1">
      <c r="A131" s="5">
        <v>129</v>
      </c>
      <c r="B131" s="7" t="str">
        <f>"王娟"</f>
        <v>王娟</v>
      </c>
      <c r="C131" s="7" t="str">
        <f>"女"</f>
        <v>女</v>
      </c>
      <c r="D131" s="7" t="s">
        <v>245</v>
      </c>
      <c r="E131" s="7" t="s">
        <v>246</v>
      </c>
    </row>
    <row r="132" spans="1:5" ht="14.25" customHeight="1">
      <c r="A132" s="5">
        <v>130</v>
      </c>
      <c r="B132" s="7" t="str">
        <f>"符丽丽"</f>
        <v>符丽丽</v>
      </c>
      <c r="C132" s="7" t="str">
        <f>"女"</f>
        <v>女</v>
      </c>
      <c r="D132" s="7" t="s">
        <v>247</v>
      </c>
      <c r="E132" s="7" t="s">
        <v>248</v>
      </c>
    </row>
    <row r="133" spans="1:5" ht="14.25" customHeight="1">
      <c r="A133" s="5">
        <v>131</v>
      </c>
      <c r="B133" s="7" t="str">
        <f>"何贤果"</f>
        <v>何贤果</v>
      </c>
      <c r="C133" s="7" t="str">
        <f>"男"</f>
        <v>男</v>
      </c>
      <c r="D133" s="7" t="s">
        <v>249</v>
      </c>
      <c r="E133" s="7" t="s">
        <v>250</v>
      </c>
    </row>
    <row r="134" spans="1:5" ht="14.25" customHeight="1">
      <c r="A134" s="5">
        <v>132</v>
      </c>
      <c r="B134" s="7" t="str">
        <f>"韩颖琳"</f>
        <v>韩颖琳</v>
      </c>
      <c r="C134" s="7" t="str">
        <f>"女"</f>
        <v>女</v>
      </c>
      <c r="D134" s="7" t="s">
        <v>251</v>
      </c>
      <c r="E134" s="7" t="s">
        <v>252</v>
      </c>
    </row>
    <row r="135" spans="1:5" ht="14.25" customHeight="1">
      <c r="A135" s="5">
        <v>133</v>
      </c>
      <c r="B135" s="7" t="str">
        <f>"赖舒愉"</f>
        <v>赖舒愉</v>
      </c>
      <c r="C135" s="7" t="str">
        <f>"女"</f>
        <v>女</v>
      </c>
      <c r="D135" s="7" t="s">
        <v>87</v>
      </c>
      <c r="E135" s="7" t="s">
        <v>253</v>
      </c>
    </row>
    <row r="136" spans="1:5" ht="14.25" customHeight="1">
      <c r="A136" s="5">
        <v>134</v>
      </c>
      <c r="B136" s="7" t="str">
        <f>"韦婧"</f>
        <v>韦婧</v>
      </c>
      <c r="C136" s="7" t="str">
        <f>"女"</f>
        <v>女</v>
      </c>
      <c r="D136" s="7" t="s">
        <v>128</v>
      </c>
      <c r="E136" s="7" t="s">
        <v>254</v>
      </c>
    </row>
    <row r="137" spans="1:5" ht="14.25" customHeight="1">
      <c r="A137" s="5">
        <v>135</v>
      </c>
      <c r="B137" s="7" t="str">
        <f>"冯推英"</f>
        <v>冯推英</v>
      </c>
      <c r="C137" s="7" t="str">
        <f>"男"</f>
        <v>男</v>
      </c>
      <c r="D137" s="7" t="s">
        <v>10</v>
      </c>
      <c r="E137" s="7" t="s">
        <v>255</v>
      </c>
    </row>
    <row r="138" spans="1:5" ht="14.25" customHeight="1">
      <c r="A138" s="5">
        <v>136</v>
      </c>
      <c r="B138" s="7" t="str">
        <f>"刘威"</f>
        <v>刘威</v>
      </c>
      <c r="C138" s="7" t="str">
        <f>"男"</f>
        <v>男</v>
      </c>
      <c r="D138" s="7" t="s">
        <v>14</v>
      </c>
      <c r="E138" s="7" t="s">
        <v>256</v>
      </c>
    </row>
    <row r="139" spans="1:5" ht="14.25" customHeight="1">
      <c r="A139" s="5">
        <v>137</v>
      </c>
      <c r="B139" s="7" t="str">
        <f>"王静"</f>
        <v>王静</v>
      </c>
      <c r="C139" s="7" t="str">
        <f>"女"</f>
        <v>女</v>
      </c>
      <c r="D139" s="7" t="s">
        <v>257</v>
      </c>
      <c r="E139" s="7" t="s">
        <v>9</v>
      </c>
    </row>
    <row r="140" spans="1:5" ht="14.25" customHeight="1">
      <c r="A140" s="5">
        <v>138</v>
      </c>
      <c r="B140" s="7" t="str">
        <f>"陈晖"</f>
        <v>陈晖</v>
      </c>
      <c r="C140" s="7" t="str">
        <f>"女"</f>
        <v>女</v>
      </c>
      <c r="D140" s="7" t="s">
        <v>258</v>
      </c>
      <c r="E140" s="7" t="s">
        <v>259</v>
      </c>
    </row>
    <row r="141" spans="1:5" ht="14.25" customHeight="1">
      <c r="A141" s="5">
        <v>139</v>
      </c>
      <c r="B141" s="7" t="str">
        <f>"杨康宁"</f>
        <v>杨康宁</v>
      </c>
      <c r="C141" s="7" t="str">
        <f>"女"</f>
        <v>女</v>
      </c>
      <c r="D141" s="7" t="s">
        <v>260</v>
      </c>
      <c r="E141" s="7" t="s">
        <v>261</v>
      </c>
    </row>
    <row r="142" spans="1:5" ht="14.25" customHeight="1">
      <c r="A142" s="5">
        <v>140</v>
      </c>
      <c r="B142" s="7" t="str">
        <f>"吴佩婷"</f>
        <v>吴佩婷</v>
      </c>
      <c r="C142" s="7" t="str">
        <f>"女"</f>
        <v>女</v>
      </c>
      <c r="D142" s="7" t="s">
        <v>262</v>
      </c>
      <c r="E142" s="7" t="s">
        <v>263</v>
      </c>
    </row>
    <row r="143" spans="1:5" ht="14.25" customHeight="1">
      <c r="A143" s="5">
        <v>141</v>
      </c>
      <c r="B143" s="7" t="str">
        <f>"陈铭蔚"</f>
        <v>陈铭蔚</v>
      </c>
      <c r="C143" s="7" t="str">
        <f>"女"</f>
        <v>女</v>
      </c>
      <c r="D143" s="7" t="s">
        <v>264</v>
      </c>
      <c r="E143" s="7" t="s">
        <v>265</v>
      </c>
    </row>
    <row r="144" spans="1:5" ht="14.25" customHeight="1">
      <c r="A144" s="5">
        <v>142</v>
      </c>
      <c r="B144" s="7" t="str">
        <f>"张仕居"</f>
        <v>张仕居</v>
      </c>
      <c r="C144" s="7" t="str">
        <f>"男"</f>
        <v>男</v>
      </c>
      <c r="D144" s="7" t="s">
        <v>266</v>
      </c>
      <c r="E144" s="7" t="s">
        <v>267</v>
      </c>
    </row>
    <row r="145" spans="1:5" ht="14.25" customHeight="1">
      <c r="A145" s="5">
        <v>143</v>
      </c>
      <c r="B145" s="7" t="str">
        <f>"韩姗珊"</f>
        <v>韩姗珊</v>
      </c>
      <c r="C145" s="7" t="str">
        <f>"女"</f>
        <v>女</v>
      </c>
      <c r="D145" s="7" t="s">
        <v>268</v>
      </c>
      <c r="E145" s="7" t="s">
        <v>269</v>
      </c>
    </row>
    <row r="146" spans="1:5" ht="14.25" customHeight="1">
      <c r="A146" s="5">
        <v>144</v>
      </c>
      <c r="B146" s="7" t="str">
        <f>"邱丽"</f>
        <v>邱丽</v>
      </c>
      <c r="C146" s="7" t="str">
        <f>"女"</f>
        <v>女</v>
      </c>
      <c r="D146" s="7" t="s">
        <v>270</v>
      </c>
      <c r="E146" s="7" t="s">
        <v>271</v>
      </c>
    </row>
    <row r="147" spans="1:5" ht="14.25" customHeight="1">
      <c r="A147" s="5">
        <v>145</v>
      </c>
      <c r="B147" s="7" t="str">
        <f>"戴晓敏"</f>
        <v>戴晓敏</v>
      </c>
      <c r="C147" s="7" t="str">
        <f>"女"</f>
        <v>女</v>
      </c>
      <c r="D147" s="7" t="s">
        <v>272</v>
      </c>
      <c r="E147" s="7" t="s">
        <v>273</v>
      </c>
    </row>
    <row r="148" spans="1:5" ht="14.25" customHeight="1">
      <c r="A148" s="5">
        <v>146</v>
      </c>
      <c r="B148" s="7" t="str">
        <f>"黄津津"</f>
        <v>黄津津</v>
      </c>
      <c r="C148" s="7" t="str">
        <f>"女"</f>
        <v>女</v>
      </c>
      <c r="D148" s="7" t="s">
        <v>274</v>
      </c>
      <c r="E148" s="7" t="s">
        <v>275</v>
      </c>
    </row>
    <row r="149" spans="1:5" ht="14.25" customHeight="1">
      <c r="A149" s="5">
        <v>147</v>
      </c>
      <c r="B149" s="7" t="str">
        <f>"吴至权"</f>
        <v>吴至权</v>
      </c>
      <c r="C149" s="7" t="str">
        <f>"男"</f>
        <v>男</v>
      </c>
      <c r="D149" s="7" t="s">
        <v>276</v>
      </c>
      <c r="E149" s="7" t="s">
        <v>277</v>
      </c>
    </row>
    <row r="150" spans="1:5" ht="14.25" customHeight="1">
      <c r="A150" s="5">
        <v>148</v>
      </c>
      <c r="B150" s="7" t="str">
        <f>"翁晓娟"</f>
        <v>翁晓娟</v>
      </c>
      <c r="C150" s="7" t="str">
        <f aca="true" t="shared" si="5" ref="C150:C155">"女"</f>
        <v>女</v>
      </c>
      <c r="D150" s="7" t="s">
        <v>58</v>
      </c>
      <c r="E150" s="7" t="s">
        <v>250</v>
      </c>
    </row>
    <row r="151" spans="1:5" ht="14.25" customHeight="1">
      <c r="A151" s="5">
        <v>149</v>
      </c>
      <c r="B151" s="7" t="str">
        <f>"郑祥花"</f>
        <v>郑祥花</v>
      </c>
      <c r="C151" s="7" t="str">
        <f t="shared" si="5"/>
        <v>女</v>
      </c>
      <c r="D151" s="7" t="s">
        <v>278</v>
      </c>
      <c r="E151" s="7" t="s">
        <v>279</v>
      </c>
    </row>
    <row r="152" spans="1:5" ht="14.25" customHeight="1">
      <c r="A152" s="5">
        <v>150</v>
      </c>
      <c r="B152" s="7" t="str">
        <f>"凌丹丹"</f>
        <v>凌丹丹</v>
      </c>
      <c r="C152" s="7" t="str">
        <f t="shared" si="5"/>
        <v>女</v>
      </c>
      <c r="D152" s="7" t="s">
        <v>280</v>
      </c>
      <c r="E152" s="7" t="s">
        <v>281</v>
      </c>
    </row>
    <row r="153" spans="1:5" ht="14.25" customHeight="1">
      <c r="A153" s="5">
        <v>151</v>
      </c>
      <c r="B153" s="7" t="str">
        <f>"陈昭红"</f>
        <v>陈昭红</v>
      </c>
      <c r="C153" s="7" t="str">
        <f t="shared" si="5"/>
        <v>女</v>
      </c>
      <c r="D153" s="7" t="s">
        <v>282</v>
      </c>
      <c r="E153" s="7" t="s">
        <v>283</v>
      </c>
    </row>
    <row r="154" spans="1:5" ht="14.25" customHeight="1">
      <c r="A154" s="5">
        <v>152</v>
      </c>
      <c r="B154" s="7" t="str">
        <f>"曾日花"</f>
        <v>曾日花</v>
      </c>
      <c r="C154" s="7" t="str">
        <f t="shared" si="5"/>
        <v>女</v>
      </c>
      <c r="D154" s="7" t="s">
        <v>284</v>
      </c>
      <c r="E154" s="7" t="s">
        <v>285</v>
      </c>
    </row>
    <row r="155" spans="1:5" ht="14.25" customHeight="1">
      <c r="A155" s="5">
        <v>153</v>
      </c>
      <c r="B155" s="7" t="str">
        <f>"曾珊珊"</f>
        <v>曾珊珊</v>
      </c>
      <c r="C155" s="7" t="str">
        <f t="shared" si="5"/>
        <v>女</v>
      </c>
      <c r="D155" s="7" t="s">
        <v>286</v>
      </c>
      <c r="E155" s="7" t="s">
        <v>287</v>
      </c>
    </row>
    <row r="156" spans="2:5" ht="13.5">
      <c r="B156" s="8"/>
      <c r="C156" s="8"/>
      <c r="D156" s="8"/>
      <c r="E156" s="8"/>
    </row>
  </sheetData>
  <sheetProtection/>
  <mergeCells count="1">
    <mergeCell ref="A1:E1"/>
  </mergeCells>
  <printOptions/>
  <pageMargins left="1.27" right="0.75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挥散不了的阴霾</cp:lastModifiedBy>
  <cp:lastPrinted>2019-11-04T04:25:45Z</cp:lastPrinted>
  <dcterms:created xsi:type="dcterms:W3CDTF">2019-11-01T04:03:09Z</dcterms:created>
  <dcterms:modified xsi:type="dcterms:W3CDTF">2019-11-05T08:51:38Z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